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esktop\GASTO TRIBUTARIO\GASTO TRIBUTARIO 2017\"/>
    </mc:Choice>
  </mc:AlternateContent>
  <bookViews>
    <workbookView xWindow="0" yWindow="0" windowWidth="28800" windowHeight="12435" activeTab="2"/>
  </bookViews>
  <sheets>
    <sheet name="CUADRO I" sheetId="1" r:id="rId1"/>
    <sheet name="CUADRO II" sheetId="2" r:id="rId2"/>
    <sheet name="CUADRO III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C14" i="3" l="1"/>
  <c r="A14" i="3"/>
  <c r="C9" i="2" l="1"/>
  <c r="C8" i="2"/>
  <c r="B9" i="2"/>
  <c r="B8" i="2"/>
  <c r="B7" i="2" l="1"/>
  <c r="B5" i="2" s="1"/>
  <c r="B10" i="1" s="1"/>
  <c r="B6" i="1" s="1"/>
  <c r="C7" i="2"/>
  <c r="C5" i="2" s="1"/>
  <c r="C10" i="1" s="1"/>
  <c r="C6" i="1" s="1"/>
  <c r="C11" i="3"/>
  <c r="C10" i="3"/>
  <c r="C9" i="3"/>
  <c r="C8" i="3"/>
  <c r="C7" i="3"/>
  <c r="B11" i="3"/>
  <c r="B10" i="3"/>
  <c r="B9" i="3"/>
  <c r="B8" i="3"/>
  <c r="B7" i="3"/>
  <c r="B5" i="3" l="1"/>
  <c r="B11" i="1" s="1"/>
  <c r="C5" i="3"/>
  <c r="C11" i="1" s="1"/>
  <c r="B17" i="2"/>
  <c r="B12" i="2"/>
  <c r="B17" i="1"/>
  <c r="B13" i="1"/>
  <c r="C7" i="1" l="1"/>
  <c r="C9" i="1"/>
  <c r="B7" i="1"/>
  <c r="B9" i="1"/>
</calcChain>
</file>

<file path=xl/sharedStrings.xml><?xml version="1.0" encoding="utf-8"?>
<sst xmlns="http://schemas.openxmlformats.org/spreadsheetml/2006/main" count="50" uniqueCount="34">
  <si>
    <t>CUADRO I</t>
  </si>
  <si>
    <t>IMPUESTO</t>
  </si>
  <si>
    <t>MILLONES DE PESOS</t>
  </si>
  <si>
    <t>TOTAL</t>
  </si>
  <si>
    <t>En normas de los impuestos</t>
  </si>
  <si>
    <t>En regímenes de promoción económoca</t>
  </si>
  <si>
    <t>INGRESOS BRUTOS</t>
  </si>
  <si>
    <t>SELLOS</t>
  </si>
  <si>
    <t>INMOBILIARIO</t>
  </si>
  <si>
    <t>CUADRO II</t>
  </si>
  <si>
    <t>GASTO TRIBUTARIO INCLUIDOS EN LAS NORMAS DE LOS IMPUESTOS</t>
  </si>
  <si>
    <t>GASTO TRIBUTARIO</t>
  </si>
  <si>
    <t xml:space="preserve">TOTAL </t>
  </si>
  <si>
    <t>(Excluidos regímenes de promoción)</t>
  </si>
  <si>
    <t>Impuesto a los Ingresos Brutos</t>
  </si>
  <si>
    <t>Exenciones</t>
  </si>
  <si>
    <t>Alicuota reducida</t>
  </si>
  <si>
    <t>Bonificaciones</t>
  </si>
  <si>
    <t>Impuesto de Sellos</t>
  </si>
  <si>
    <t>Impuesto Inmobiliario Rural</t>
  </si>
  <si>
    <t>CUADRO III</t>
  </si>
  <si>
    <t>GASTOS TRIBUTARIOS ORIGINADOS EN REGIMENES DE PROMOCION ECONOMICA</t>
  </si>
  <si>
    <t>Incentivo Fiscal (LEY 7148)</t>
  </si>
  <si>
    <t>Mecenazgo (LEY 5459)</t>
  </si>
  <si>
    <t>Call Center (LEY 6209)</t>
  </si>
  <si>
    <t>Sponzorización (LEY 6429)</t>
  </si>
  <si>
    <t>Pro Chaco (LEY 6544)</t>
  </si>
  <si>
    <t>MILES DE PESOS</t>
  </si>
  <si>
    <t>En regímenes de promoción económica</t>
  </si>
  <si>
    <t>TOTAL GASTO TRIBUTARIO 2017 PROYECTADO</t>
  </si>
  <si>
    <t>2017 PROYECTADO</t>
  </si>
  <si>
    <t>en $</t>
  </si>
  <si>
    <t>% RECAUDACION DEL IMPUESTO *</t>
  </si>
  <si>
    <t>* Recaudacion IIBB estimada perido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</si>
</sst>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&quot;$ &quot;* #,##0.00_ ;_ &quot;$ &quot;* \-#,##0.00_ ;_ &quot;$ &quot;* \-??_ ;_ @_ "/>
  </numFmts>
  <fonts count="5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Border="0" applyProtection="0"/>
    <xf numFmtId="9" fontId="2" fillId="0" borderId="0" applyBorder="0" applyProtection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9" xfId="0" applyFill="1" applyBorder="1"/>
    <xf numFmtId="10" fontId="2" fillId="2" borderId="3" xfId="2" applyNumberFormat="1" applyFill="1" applyBorder="1"/>
    <xf numFmtId="0" fontId="0" fillId="2" borderId="4" xfId="0" applyFill="1" applyBorder="1"/>
    <xf numFmtId="164" fontId="2" fillId="2" borderId="10" xfId="1" applyFill="1" applyBorder="1"/>
    <xf numFmtId="43" fontId="2" fillId="2" borderId="10" xfId="2" applyNumberFormat="1" applyFill="1" applyBorder="1"/>
    <xf numFmtId="0" fontId="0" fillId="2" borderId="11" xfId="0" applyFill="1" applyBorder="1"/>
    <xf numFmtId="164" fontId="2" fillId="2" borderId="12" xfId="1" applyFill="1" applyBorder="1"/>
    <xf numFmtId="43" fontId="2" fillId="2" borderId="12" xfId="2" applyNumberFormat="1" applyFill="1" applyBorder="1"/>
    <xf numFmtId="43" fontId="0" fillId="2" borderId="0" xfId="0" applyNumberFormat="1" applyFill="1"/>
    <xf numFmtId="10" fontId="2" fillId="2" borderId="5" xfId="2" applyNumberFormat="1" applyFill="1" applyBorder="1"/>
    <xf numFmtId="164" fontId="3" fillId="2" borderId="10" xfId="1" applyFont="1" applyFill="1" applyBorder="1"/>
    <xf numFmtId="43" fontId="3" fillId="2" borderId="5" xfId="2" applyNumberFormat="1" applyFont="1" applyFill="1" applyBorder="1"/>
    <xf numFmtId="43" fontId="2" fillId="2" borderId="5" xfId="2" applyNumberFormat="1" applyFill="1" applyBorder="1"/>
    <xf numFmtId="10" fontId="2" fillId="2" borderId="13" xfId="2" applyNumberFormat="1" applyFill="1" applyBorder="1"/>
    <xf numFmtId="0" fontId="4" fillId="2" borderId="0" xfId="0" applyFont="1" applyFill="1" applyAlignment="1"/>
    <xf numFmtId="164" fontId="4" fillId="2" borderId="0" xfId="1" applyFont="1" applyFill="1"/>
    <xf numFmtId="43" fontId="0" fillId="2" borderId="0" xfId="3" applyFont="1" applyFill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2" borderId="14" xfId="0" applyFill="1" applyBorder="1" applyAlignment="1">
      <alignment horizontal="center"/>
    </xf>
    <xf numFmtId="164" fontId="2" fillId="2" borderId="9" xfId="1" applyFill="1" applyBorder="1"/>
    <xf numFmtId="43" fontId="2" fillId="2" borderId="9" xfId="2" applyNumberFormat="1" applyFill="1" applyBorder="1"/>
    <xf numFmtId="10" fontId="2" fillId="2" borderId="12" xfId="2" applyNumberFormat="1" applyFill="1" applyBorder="1"/>
    <xf numFmtId="0" fontId="0" fillId="2" borderId="10" xfId="0" applyFill="1" applyBorder="1"/>
    <xf numFmtId="164" fontId="2" fillId="2" borderId="0" xfId="1" applyFill="1"/>
    <xf numFmtId="10" fontId="2" fillId="2" borderId="10" xfId="2" applyNumberFormat="1" applyFill="1" applyBorder="1"/>
    <xf numFmtId="0" fontId="0" fillId="2" borderId="12" xfId="0" applyFill="1" applyBorder="1"/>
    <xf numFmtId="0" fontId="0" fillId="2" borderId="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64" fontId="2" fillId="2" borderId="7" xfId="1" applyFill="1" applyBorder="1"/>
    <xf numFmtId="43" fontId="3" fillId="2" borderId="7" xfId="2" applyNumberFormat="1" applyFont="1" applyFill="1" applyBorder="1"/>
    <xf numFmtId="0" fontId="0" fillId="2" borderId="9" xfId="0" applyFill="1" applyBorder="1" applyAlignment="1">
      <alignment horizontal="center" vertical="center" wrapText="1"/>
    </xf>
    <xf numFmtId="10" fontId="0" fillId="2" borderId="0" xfId="0" applyNumberFormat="1" applyFill="1"/>
    <xf numFmtId="0" fontId="4" fillId="2" borderId="0" xfId="0" applyFont="1" applyFill="1"/>
    <xf numFmtId="164" fontId="2" fillId="2" borderId="3" xfId="1" applyFill="1" applyBorder="1"/>
    <xf numFmtId="164" fontId="2" fillId="2" borderId="5" xfId="1" applyFill="1" applyBorder="1"/>
    <xf numFmtId="164" fontId="2" fillId="2" borderId="13" xfId="1" applyFill="1" applyBorder="1"/>
    <xf numFmtId="0" fontId="0" fillId="2" borderId="1" xfId="0" applyFill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2" xfId="0" applyFont="1" applyFill="1" applyBorder="1"/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tividades%20consideradas%20GT%20-%20ATP%202015-2015%20y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gimenes%20especiales%20GT%20-%20ATP%202015%20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"/>
    </sheetNames>
    <sheetDataSet>
      <sheetData sheetId="0">
        <row r="79">
          <cell r="AC79">
            <v>94221536.186781451</v>
          </cell>
          <cell r="AD79">
            <v>1.954803655327416</v>
          </cell>
        </row>
        <row r="80">
          <cell r="AC80">
            <v>167194454.50999999</v>
          </cell>
          <cell r="AD80">
            <v>3.4687646163900414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39">
          <cell r="C39">
            <v>49862854.276677005</v>
          </cell>
          <cell r="D39">
            <v>17674754.41689368</v>
          </cell>
          <cell r="E39">
            <v>50915175.30003424</v>
          </cell>
          <cell r="F39">
            <v>30687688.408067591</v>
          </cell>
          <cell r="G39">
            <v>281604.70860258886</v>
          </cell>
        </row>
        <row r="40">
          <cell r="C40">
            <v>1.0344990513833403</v>
          </cell>
          <cell r="D40">
            <v>0.36669614972808467</v>
          </cell>
          <cell r="E40">
            <v>1.0563314377600466</v>
          </cell>
          <cell r="F40">
            <v>0.63667403336239814</v>
          </cell>
          <cell r="G40">
            <v>5.8424213403026727E-3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18" sqref="E18"/>
    </sheetView>
  </sheetViews>
  <sheetFormatPr baseColWidth="10" defaultRowHeight="15" x14ac:dyDescent="0.25"/>
  <cols>
    <col min="1" max="1" width="37.42578125" style="1" customWidth="1"/>
    <col min="2" max="2" width="20.140625" style="1" customWidth="1"/>
    <col min="3" max="3" width="19.42578125" style="1" customWidth="1"/>
    <col min="4" max="4" width="11.42578125" style="1"/>
    <col min="5" max="5" width="36.7109375" style="1" customWidth="1"/>
    <col min="6" max="6" width="14.28515625" style="1" customWidth="1"/>
    <col min="7" max="7" width="18.28515625" style="1" customWidth="1"/>
    <col min="8" max="16384" width="11.42578125" style="1"/>
  </cols>
  <sheetData>
    <row r="1" spans="1:5" ht="15.75" thickBot="1" x14ac:dyDescent="0.3"/>
    <row r="2" spans="1:5" x14ac:dyDescent="0.25">
      <c r="A2" s="2" t="s">
        <v>0</v>
      </c>
      <c r="B2" s="3"/>
      <c r="C2" s="4"/>
    </row>
    <row r="3" spans="1:5" ht="15.75" thickBot="1" x14ac:dyDescent="0.3">
      <c r="A3" s="5" t="s">
        <v>29</v>
      </c>
      <c r="B3" s="6"/>
      <c r="C3" s="7"/>
    </row>
    <row r="4" spans="1:5" ht="30.75" thickBot="1" x14ac:dyDescent="0.3">
      <c r="A4" s="8" t="s">
        <v>1</v>
      </c>
      <c r="B4" s="9" t="s">
        <v>2</v>
      </c>
      <c r="C4" s="10" t="s">
        <v>32</v>
      </c>
    </row>
    <row r="5" spans="1:5" x14ac:dyDescent="0.25">
      <c r="A5" s="11" t="s">
        <v>3</v>
      </c>
      <c r="B5" s="12"/>
      <c r="C5" s="13"/>
    </row>
    <row r="6" spans="1:5" x14ac:dyDescent="0.25">
      <c r="A6" s="14" t="s">
        <v>4</v>
      </c>
      <c r="B6" s="15">
        <f>+B10</f>
        <v>261415990.69678146</v>
      </c>
      <c r="C6" s="16">
        <f>+C10</f>
        <v>5.4235682717174569</v>
      </c>
    </row>
    <row r="7" spans="1:5" ht="15.75" thickBot="1" x14ac:dyDescent="0.3">
      <c r="A7" s="17" t="s">
        <v>28</v>
      </c>
      <c r="B7" s="18">
        <f>+B11</f>
        <v>149422077.11027509</v>
      </c>
      <c r="C7" s="19">
        <f>+C11</f>
        <v>3.1000430935741727</v>
      </c>
      <c r="E7" s="20"/>
    </row>
    <row r="8" spans="1:5" x14ac:dyDescent="0.25">
      <c r="A8" s="14"/>
      <c r="B8" s="15"/>
      <c r="C8" s="21"/>
    </row>
    <row r="9" spans="1:5" x14ac:dyDescent="0.25">
      <c r="A9" s="14" t="s">
        <v>6</v>
      </c>
      <c r="B9" s="22">
        <f>+B10+B11</f>
        <v>410838067.80705655</v>
      </c>
      <c r="C9" s="23">
        <f>+C10+C11</f>
        <v>8.5236113652916288</v>
      </c>
    </row>
    <row r="10" spans="1:5" x14ac:dyDescent="0.25">
      <c r="A10" s="14" t="s">
        <v>4</v>
      </c>
      <c r="B10" s="15">
        <f>+'CUADRO II'!B5</f>
        <v>261415990.69678146</v>
      </c>
      <c r="C10" s="24">
        <f>+'CUADRO II'!C5</f>
        <v>5.4235682717174569</v>
      </c>
    </row>
    <row r="11" spans="1:5" x14ac:dyDescent="0.25">
      <c r="A11" s="14" t="s">
        <v>5</v>
      </c>
      <c r="B11" s="15">
        <f>+'CUADRO III'!B5</f>
        <v>149422077.11027509</v>
      </c>
      <c r="C11" s="24">
        <f>+'CUADRO III'!C5</f>
        <v>3.1000430935741727</v>
      </c>
    </row>
    <row r="12" spans="1:5" x14ac:dyDescent="0.25">
      <c r="A12" s="14"/>
      <c r="B12" s="15"/>
      <c r="C12" s="21"/>
    </row>
    <row r="13" spans="1:5" x14ac:dyDescent="0.25">
      <c r="A13" s="14" t="s">
        <v>7</v>
      </c>
      <c r="B13" s="15">
        <f>+B14+B15</f>
        <v>0</v>
      </c>
      <c r="C13" s="21"/>
    </row>
    <row r="14" spans="1:5" x14ac:dyDescent="0.25">
      <c r="A14" s="14" t="s">
        <v>4</v>
      </c>
      <c r="B14" s="15">
        <v>0</v>
      </c>
      <c r="C14" s="21"/>
    </row>
    <row r="15" spans="1:5" x14ac:dyDescent="0.25">
      <c r="A15" s="14" t="s">
        <v>5</v>
      </c>
      <c r="B15" s="15">
        <v>0</v>
      </c>
      <c r="C15" s="21"/>
    </row>
    <row r="16" spans="1:5" x14ac:dyDescent="0.25">
      <c r="A16" s="14"/>
      <c r="B16" s="15"/>
      <c r="C16" s="21"/>
    </row>
    <row r="17" spans="1:3" x14ac:dyDescent="0.25">
      <c r="A17" s="14" t="s">
        <v>8</v>
      </c>
      <c r="B17" s="15">
        <f>+B18+B19</f>
        <v>0</v>
      </c>
      <c r="C17" s="21"/>
    </row>
    <row r="18" spans="1:3" x14ac:dyDescent="0.25">
      <c r="A18" s="14" t="s">
        <v>4</v>
      </c>
      <c r="B18" s="15">
        <v>0</v>
      </c>
      <c r="C18" s="21"/>
    </row>
    <row r="19" spans="1:3" ht="15.75" thickBot="1" x14ac:dyDescent="0.3">
      <c r="A19" s="17" t="s">
        <v>5</v>
      </c>
      <c r="B19" s="18">
        <v>0</v>
      </c>
      <c r="C19" s="25"/>
    </row>
    <row r="22" spans="1:3" x14ac:dyDescent="0.25">
      <c r="A22" s="26" t="s">
        <v>33</v>
      </c>
      <c r="B22" s="27">
        <v>4820000000</v>
      </c>
      <c r="C22" s="28"/>
    </row>
    <row r="23" spans="1:3" x14ac:dyDescent="0.25">
      <c r="A23" s="29"/>
      <c r="B23" s="29"/>
    </row>
    <row r="24" spans="1:3" x14ac:dyDescent="0.25">
      <c r="B24" s="20"/>
    </row>
    <row r="25" spans="1:3" x14ac:dyDescent="0.25">
      <c r="B25" s="20"/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E21" sqref="E21"/>
    </sheetView>
  </sheetViews>
  <sheetFormatPr baseColWidth="10" defaultRowHeight="15" x14ac:dyDescent="0.25"/>
  <cols>
    <col min="1" max="1" width="34.5703125" style="1" customWidth="1"/>
    <col min="2" max="2" width="18.5703125" style="1" customWidth="1"/>
    <col min="3" max="3" width="16.140625" style="1" customWidth="1"/>
    <col min="4" max="4" width="11.42578125" style="1"/>
    <col min="5" max="5" width="34.5703125" style="1" customWidth="1"/>
    <col min="6" max="6" width="14.140625" style="1" customWidth="1"/>
    <col min="7" max="7" width="14.85546875" style="1" customWidth="1"/>
    <col min="8" max="16384" width="11.42578125" style="1"/>
  </cols>
  <sheetData>
    <row r="1" spans="1:3" x14ac:dyDescent="0.25">
      <c r="A1" s="30" t="s">
        <v>9</v>
      </c>
      <c r="B1" s="30"/>
      <c r="C1" s="30"/>
    </row>
    <row r="2" spans="1:3" x14ac:dyDescent="0.25">
      <c r="A2" s="30" t="s">
        <v>10</v>
      </c>
      <c r="B2" s="30"/>
      <c r="C2" s="30"/>
    </row>
    <row r="3" spans="1:3" ht="15.75" thickBot="1" x14ac:dyDescent="0.3">
      <c r="A3" s="31" t="s">
        <v>30</v>
      </c>
      <c r="B3" s="31"/>
      <c r="C3" s="31"/>
    </row>
    <row r="4" spans="1:3" ht="30.75" thickBot="1" x14ac:dyDescent="0.3">
      <c r="A4" s="9" t="s">
        <v>11</v>
      </c>
      <c r="B4" s="9" t="s">
        <v>27</v>
      </c>
      <c r="C4" s="9" t="s">
        <v>32</v>
      </c>
    </row>
    <row r="5" spans="1:3" x14ac:dyDescent="0.25">
      <c r="A5" s="11" t="s">
        <v>12</v>
      </c>
      <c r="B5" s="32">
        <f>+B7</f>
        <v>261415990.69678146</v>
      </c>
      <c r="C5" s="33">
        <f>+C7</f>
        <v>5.4235682717174569</v>
      </c>
    </row>
    <row r="6" spans="1:3" ht="15.75" thickBot="1" x14ac:dyDescent="0.3">
      <c r="A6" s="17" t="s">
        <v>13</v>
      </c>
      <c r="B6" s="18"/>
      <c r="C6" s="34"/>
    </row>
    <row r="7" spans="1:3" x14ac:dyDescent="0.25">
      <c r="A7" s="12" t="s">
        <v>14</v>
      </c>
      <c r="B7" s="15">
        <f>+B8+B9</f>
        <v>261415990.69678146</v>
      </c>
      <c r="C7" s="16">
        <f>+C8+C9</f>
        <v>5.4235682717174569</v>
      </c>
    </row>
    <row r="8" spans="1:3" x14ac:dyDescent="0.25">
      <c r="A8" s="35" t="s">
        <v>15</v>
      </c>
      <c r="B8" s="36">
        <f>+'[1]HOJA DE TRABAJO'!$AC$79</f>
        <v>94221536.186781451</v>
      </c>
      <c r="C8" s="16">
        <f>+'[1]HOJA DE TRABAJO'!$AD$79</f>
        <v>1.954803655327416</v>
      </c>
    </row>
    <row r="9" spans="1:3" x14ac:dyDescent="0.25">
      <c r="A9" s="35" t="s">
        <v>16</v>
      </c>
      <c r="B9" s="36">
        <f>+'[1]HOJA DE TRABAJO'!$AC$80</f>
        <v>167194454.50999999</v>
      </c>
      <c r="C9" s="16">
        <f>+'[1]HOJA DE TRABAJO'!$AD$80</f>
        <v>3.4687646163900414</v>
      </c>
    </row>
    <row r="10" spans="1:3" x14ac:dyDescent="0.25">
      <c r="A10" s="35" t="s">
        <v>17</v>
      </c>
      <c r="B10" s="15"/>
      <c r="C10" s="37"/>
    </row>
    <row r="11" spans="1:3" x14ac:dyDescent="0.25">
      <c r="A11" s="35"/>
      <c r="B11" s="15"/>
      <c r="C11" s="37"/>
    </row>
    <row r="12" spans="1:3" x14ac:dyDescent="0.25">
      <c r="A12" s="35" t="s">
        <v>18</v>
      </c>
      <c r="B12" s="15">
        <f>+B13+B14+B15</f>
        <v>0</v>
      </c>
      <c r="C12" s="37"/>
    </row>
    <row r="13" spans="1:3" x14ac:dyDescent="0.25">
      <c r="A13" s="35" t="s">
        <v>15</v>
      </c>
      <c r="B13" s="15"/>
      <c r="C13" s="37"/>
    </row>
    <row r="14" spans="1:3" x14ac:dyDescent="0.25">
      <c r="A14" s="35" t="s">
        <v>16</v>
      </c>
      <c r="B14" s="15"/>
      <c r="C14" s="37"/>
    </row>
    <row r="15" spans="1:3" x14ac:dyDescent="0.25">
      <c r="A15" s="35" t="s">
        <v>17</v>
      </c>
      <c r="B15" s="15"/>
      <c r="C15" s="37"/>
    </row>
    <row r="16" spans="1:3" x14ac:dyDescent="0.25">
      <c r="A16" s="35"/>
      <c r="B16" s="15"/>
      <c r="C16" s="37"/>
    </row>
    <row r="17" spans="1:3" x14ac:dyDescent="0.25">
      <c r="A17" s="35" t="s">
        <v>19</v>
      </c>
      <c r="B17" s="15">
        <f>+B18+B19+B20</f>
        <v>0</v>
      </c>
      <c r="C17" s="37"/>
    </row>
    <row r="18" spans="1:3" x14ac:dyDescent="0.25">
      <c r="A18" s="35" t="s">
        <v>15</v>
      </c>
      <c r="B18" s="15"/>
      <c r="C18" s="37"/>
    </row>
    <row r="19" spans="1:3" x14ac:dyDescent="0.25">
      <c r="A19" s="35" t="s">
        <v>16</v>
      </c>
      <c r="B19" s="15"/>
      <c r="C19" s="37"/>
    </row>
    <row r="20" spans="1:3" ht="15.75" thickBot="1" x14ac:dyDescent="0.3">
      <c r="A20" s="38" t="s">
        <v>17</v>
      </c>
      <c r="B20" s="18"/>
      <c r="C20" s="34"/>
    </row>
    <row r="23" spans="1:3" x14ac:dyDescent="0.25">
      <c r="A23" s="26" t="s">
        <v>33</v>
      </c>
      <c r="B23" s="27">
        <v>4820000000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31" sqref="C31"/>
    </sheetView>
  </sheetViews>
  <sheetFormatPr baseColWidth="10" defaultRowHeight="15" x14ac:dyDescent="0.25"/>
  <cols>
    <col min="1" max="1" width="24.28515625" style="1" customWidth="1"/>
    <col min="2" max="2" width="26.85546875" style="1" customWidth="1"/>
    <col min="3" max="3" width="17.42578125" style="1" customWidth="1"/>
    <col min="4" max="4" width="11.42578125" style="1"/>
    <col min="5" max="5" width="24.140625" style="1" customWidth="1"/>
    <col min="6" max="6" width="15" style="1" customWidth="1"/>
    <col min="7" max="7" width="24.5703125" style="1" customWidth="1"/>
    <col min="8" max="16384" width="11.42578125" style="1"/>
  </cols>
  <sheetData>
    <row r="1" spans="1:3" ht="15.75" thickBot="1" x14ac:dyDescent="0.3">
      <c r="A1" s="39" t="s">
        <v>20</v>
      </c>
      <c r="B1" s="40"/>
      <c r="C1" s="41"/>
    </row>
    <row r="2" spans="1:3" ht="15.75" thickBot="1" x14ac:dyDescent="0.3">
      <c r="A2" s="42" t="s">
        <v>21</v>
      </c>
      <c r="B2" s="43"/>
      <c r="C2" s="44"/>
    </row>
    <row r="3" spans="1:3" ht="15.75" thickBot="1" x14ac:dyDescent="0.3"/>
    <row r="4" spans="1:3" ht="30.75" thickBot="1" x14ac:dyDescent="0.3">
      <c r="A4" s="9" t="s">
        <v>11</v>
      </c>
      <c r="B4" s="9" t="s">
        <v>31</v>
      </c>
      <c r="C4" s="9" t="s">
        <v>32</v>
      </c>
    </row>
    <row r="5" spans="1:3" ht="15.75" thickBot="1" x14ac:dyDescent="0.3">
      <c r="A5" s="53" t="s">
        <v>3</v>
      </c>
      <c r="B5" s="45">
        <f>+B7+B8+B9+B10+B11</f>
        <v>149422077.11027509</v>
      </c>
      <c r="C5" s="46">
        <f>+C7+C8+C9+C10+C11</f>
        <v>3.1000430935741727</v>
      </c>
    </row>
    <row r="6" spans="1:3" x14ac:dyDescent="0.25">
      <c r="A6" s="47"/>
      <c r="B6" s="50"/>
      <c r="C6" s="47"/>
    </row>
    <row r="7" spans="1:3" x14ac:dyDescent="0.25">
      <c r="A7" s="54" t="s">
        <v>22</v>
      </c>
      <c r="B7" s="51">
        <f>+[2]Hoja1!$C$39</f>
        <v>49862854.276677005</v>
      </c>
      <c r="C7" s="16">
        <f>+[2]Hoja1!$C$40</f>
        <v>1.0344990513833403</v>
      </c>
    </row>
    <row r="8" spans="1:3" x14ac:dyDescent="0.25">
      <c r="A8" s="54" t="s">
        <v>23</v>
      </c>
      <c r="B8" s="51">
        <f>+[2]Hoja1!$D$39</f>
        <v>17674754.41689368</v>
      </c>
      <c r="C8" s="16">
        <f>+[2]Hoja1!$D$40</f>
        <v>0.36669614972808467</v>
      </c>
    </row>
    <row r="9" spans="1:3" x14ac:dyDescent="0.25">
      <c r="A9" s="54" t="s">
        <v>24</v>
      </c>
      <c r="B9" s="36">
        <f>+[2]Hoja1!$E$39</f>
        <v>50915175.30003424</v>
      </c>
      <c r="C9" s="16">
        <f>+[2]Hoja1!$E$40</f>
        <v>1.0563314377600466</v>
      </c>
    </row>
    <row r="10" spans="1:3" x14ac:dyDescent="0.25">
      <c r="A10" s="54" t="s">
        <v>25</v>
      </c>
      <c r="B10" s="51">
        <f>+[2]Hoja1!$F$39</f>
        <v>30687688.408067591</v>
      </c>
      <c r="C10" s="16">
        <f>+[2]Hoja1!$F$40</f>
        <v>0.63667403336239814</v>
      </c>
    </row>
    <row r="11" spans="1:3" ht="15.75" thickBot="1" x14ac:dyDescent="0.3">
      <c r="A11" s="55" t="s">
        <v>26</v>
      </c>
      <c r="B11" s="52">
        <f>+[2]Hoja1!$G$39</f>
        <v>281604.70860258886</v>
      </c>
      <c r="C11" s="19">
        <f>+[2]Hoja1!$G$40</f>
        <v>5.8424213403026727E-3</v>
      </c>
    </row>
    <row r="12" spans="1:3" x14ac:dyDescent="0.25">
      <c r="C12" s="48"/>
    </row>
    <row r="14" spans="1:3" x14ac:dyDescent="0.25">
      <c r="A14" s="49" t="str">
        <f>+'CUADRO I'!A22</f>
        <v>* Recaudacion IIBB estimada perido 2017</v>
      </c>
      <c r="B14" s="49"/>
      <c r="C14" s="27">
        <f>+'CUADRO I'!B22</f>
        <v>4820000000</v>
      </c>
    </row>
  </sheetData>
  <mergeCells count="2">
    <mergeCell ref="A1:C1"/>
    <mergeCell ref="A2:C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CUADRO I</vt:lpstr>
      <vt:lpstr>CUADRO II</vt:lpstr>
      <vt:lpstr>CUADRO 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Escuela</dc:creator>
  <cp:lastModifiedBy>Usuario</cp:lastModifiedBy>
  <cp:lastPrinted>2017-11-13T13:24:21Z</cp:lastPrinted>
  <dcterms:created xsi:type="dcterms:W3CDTF">2015-09-29T12:56:25Z</dcterms:created>
  <dcterms:modified xsi:type="dcterms:W3CDTF">2018-10-18T14:34:40Z</dcterms:modified>
</cp:coreProperties>
</file>